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606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7" i="1" l="1"/>
  <c r="C49" i="1"/>
  <c r="C56" i="1"/>
  <c r="C99" i="1"/>
  <c r="C14" i="1"/>
  <c r="C29" i="1"/>
  <c r="C31" i="1"/>
  <c r="C100" i="1"/>
</calcChain>
</file>

<file path=xl/sharedStrings.xml><?xml version="1.0" encoding="utf-8"?>
<sst xmlns="http://schemas.openxmlformats.org/spreadsheetml/2006/main" count="85" uniqueCount="85">
  <si>
    <t>DRIFTSINNTEKTER OG DRIFTSKOSTNADER Driftsinntekter</t>
  </si>
  <si>
    <t xml:space="preserve">Salgsinntekt </t>
  </si>
  <si>
    <t>3000 Inngangspenger</t>
  </si>
  <si>
    <t>3050 Dugnad</t>
  </si>
  <si>
    <t>3100 Salg utstyr</t>
  </si>
  <si>
    <t>3111 Reisetilskudd fra forbund</t>
  </si>
  <si>
    <t>3120 Sponsorinntekter avg frie</t>
  </si>
  <si>
    <t>3140 Salg Kiosk Sveivahallen</t>
  </si>
  <si>
    <t xml:space="preserve">3150 Inntekt arrangementer ( NM etc) </t>
  </si>
  <si>
    <t xml:space="preserve">Sum Salgsinntekt </t>
  </si>
  <si>
    <t>Annen driftsinntekt</t>
  </si>
  <si>
    <t>3400 Offentlig tilskudd</t>
  </si>
  <si>
    <t>3920 Treningsavgifter</t>
  </si>
  <si>
    <t>3925 Medlemskontigent</t>
  </si>
  <si>
    <t>3926 Støttemedlemskap</t>
  </si>
  <si>
    <t>3970 Grasrotandelen</t>
  </si>
  <si>
    <t>3980 Utleie hall</t>
  </si>
  <si>
    <t xml:space="preserve">3990 Avsetning inntekter </t>
  </si>
  <si>
    <t xml:space="preserve">Sum Annen driftsinntekt </t>
  </si>
  <si>
    <t xml:space="preserve">Sum driftsinntekter </t>
  </si>
  <si>
    <t xml:space="preserve">Driftskostnader </t>
  </si>
  <si>
    <t>Varekostnad</t>
  </si>
  <si>
    <t>4000 Serieavgifter</t>
  </si>
  <si>
    <t>4010 Turneringsavgifter</t>
  </si>
  <si>
    <t>4031 Lisenser HE</t>
  </si>
  <si>
    <t>4032 Lisensser DE</t>
  </si>
  <si>
    <t>4040 Dommerutgifter</t>
  </si>
  <si>
    <t>4300 Innkjøp utstyr Shop'en</t>
  </si>
  <si>
    <t>4310 Innkjøp kiosk</t>
  </si>
  <si>
    <t xml:space="preserve">Sum Varekostnad </t>
  </si>
  <si>
    <t>Lønnskostnad</t>
  </si>
  <si>
    <t>5000 Lønn til ansatte</t>
  </si>
  <si>
    <t xml:space="preserve">Sum Lønnskostnad </t>
  </si>
  <si>
    <t>Annen driftskostnad</t>
  </si>
  <si>
    <t>6300 Leie lokaler</t>
  </si>
  <si>
    <t>6420 Leie datasystemer</t>
  </si>
  <si>
    <t>6540 Kostnadsført inventar</t>
  </si>
  <si>
    <t>6590 Annet driftsmateriale</t>
  </si>
  <si>
    <t>6730 Idrettsfaglig bistand</t>
  </si>
  <si>
    <t>6800 Kontorrekvisita</t>
  </si>
  <si>
    <t>6820 Trykksaker</t>
  </si>
  <si>
    <t>6850 Treningsutsyr klubb</t>
  </si>
  <si>
    <t>6851 Treningsutstyr lag</t>
  </si>
  <si>
    <t>6862 Diverse utgifter</t>
  </si>
  <si>
    <t>6863 Innkjøp Sveiva shoppen</t>
  </si>
  <si>
    <t>6864 NM Arrangement</t>
  </si>
  <si>
    <t>6940 Porto</t>
  </si>
  <si>
    <t>7710 Styremøter</t>
  </si>
  <si>
    <t>7770 Bank og kortgebyrer</t>
  </si>
  <si>
    <t>7771 Øreavrunding</t>
  </si>
  <si>
    <t>7790 Overgangsgebyrer</t>
  </si>
  <si>
    <t>7796 Momskompensasjon</t>
  </si>
  <si>
    <t>Sum Annen driftskostnad</t>
  </si>
  <si>
    <t>Sum driftskostnader</t>
  </si>
  <si>
    <t xml:space="preserve">DRIFTSRESULTAT </t>
  </si>
  <si>
    <t xml:space="preserve">6620 Rep. og vedlikehold utstyr </t>
  </si>
  <si>
    <t>6705 Regnskapshonorar</t>
  </si>
  <si>
    <t>6690 Rep. og vedlikehold annet</t>
  </si>
  <si>
    <t xml:space="preserve">6860 Møter, kurs, oppdatering o.l </t>
  </si>
  <si>
    <t>6861 Innkjøp Sveiva kiosken</t>
  </si>
  <si>
    <t>6865 Behandling-Lørenklinikken</t>
  </si>
  <si>
    <t>6890 Sosiale aktiviteter/utgifter</t>
  </si>
  <si>
    <t>7120 Km.godtgj. trekk- og oppg.pl m/</t>
  </si>
  <si>
    <t>7140 Reisekostnad, ikke oppg.pliktig</t>
  </si>
  <si>
    <t>7160 Diettkostnad, ikke oppg.pliktig</t>
  </si>
  <si>
    <t xml:space="preserve">7100 Bilgodtgjørelse, oppgavepliktig   </t>
  </si>
  <si>
    <t>7320 Reklameannonser</t>
  </si>
  <si>
    <t>7400 Kontingent, fradragsberettiget</t>
  </si>
  <si>
    <t>7410 Kontingent, ikke fradragsberett</t>
  </si>
  <si>
    <t xml:space="preserve">7350 Representasjon, fradragsberetti </t>
  </si>
  <si>
    <t>7420 Gaver, fradragsberettiget</t>
  </si>
  <si>
    <t xml:space="preserve">5290 Motkonto fordeler gruppe 52 </t>
  </si>
  <si>
    <t xml:space="preserve">3900 Andre driftsinntekter </t>
  </si>
  <si>
    <t>3910 Utleie instuktører</t>
  </si>
  <si>
    <t>3960 Bingo/Lotto</t>
  </si>
  <si>
    <t xml:space="preserve">3940 Overganskomensasjoner </t>
  </si>
  <si>
    <t>4200 Halleie</t>
  </si>
  <si>
    <t xml:space="preserve">4390 beholdningsendring varelager Shop </t>
  </si>
  <si>
    <t>4391 beholdningsendring varelager Kiosk</t>
  </si>
  <si>
    <t>4110 Utgifter egne cuper, innebandyskole</t>
  </si>
  <si>
    <t xml:space="preserve">4050 Talentprosj. i regi av forbund  </t>
  </si>
  <si>
    <t>6560 Driftsmateriale</t>
  </si>
  <si>
    <t xml:space="preserve">6553 Programvare årlig vedlikehold </t>
  </si>
  <si>
    <t>BUDSJETT - SVEIVA INNEBANDY - 2017</t>
  </si>
  <si>
    <t>6907 Datakommunikasjon, nett i hallen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</si>
</sst>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</font>
    <font>
      <b/>
      <i/>
      <sz val="14"/>
      <color theme="1"/>
      <name val="Arial"/>
    </font>
    <font>
      <sz val="14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4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5" xfId="0" applyFont="1" applyBorder="1"/>
    <xf numFmtId="0" fontId="2" fillId="0" borderId="0" xfId="0" applyFont="1"/>
    <xf numFmtId="0" fontId="2" fillId="0" borderId="1" xfId="0" applyFont="1" applyBorder="1"/>
    <xf numFmtId="0" fontId="4" fillId="2" borderId="0" xfId="0" applyFont="1" applyFill="1"/>
    <xf numFmtId="0" fontId="3" fillId="0" borderId="5" xfId="0" applyFont="1" applyBorder="1"/>
    <xf numFmtId="0" fontId="2" fillId="0" borderId="2" xfId="0" applyFont="1" applyBorder="1"/>
    <xf numFmtId="0" fontId="2" fillId="0" borderId="0" xfId="0" applyFont="1" applyBorder="1"/>
  </cellXfs>
  <cellStyles count="5">
    <cellStyle name="Fulgt hyperkobling" xfId="2" builtinId="9" hidden="1"/>
    <cellStyle name="Fulgt hyperkobling" xfId="4" builtinId="9" hidden="1"/>
    <cellStyle name="Hyperkobling" xfId="1" builtinId="8" hidden="1"/>
    <cellStyle name="Hyperkobling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C103"/>
  <sheetViews>
    <sheetView tabSelected="1" topLeftCell="A90" workbookViewId="0">
      <selection activeCell="C96" sqref="C96"/>
    </sheetView>
  </sheetViews>
  <sheetFormatPr baseColWidth="10" defaultRowHeight="15" x14ac:dyDescent="0"/>
  <cols>
    <col min="1" max="1" width="5.5" customWidth="1"/>
    <col min="2" max="2" width="68.1640625" customWidth="1"/>
    <col min="3" max="3" width="22.83203125" customWidth="1"/>
  </cols>
  <sheetData>
    <row r="2" spans="1:3" ht="17">
      <c r="A2" s="6"/>
      <c r="B2" s="6" t="s">
        <v>83</v>
      </c>
      <c r="C2" s="6"/>
    </row>
    <row r="3" spans="1:3" ht="17">
      <c r="A3" s="6"/>
      <c r="B3" s="3" t="s">
        <v>0</v>
      </c>
      <c r="C3" s="7"/>
    </row>
    <row r="4" spans="1:3" ht="17">
      <c r="A4" s="6"/>
      <c r="B4" s="2" t="s">
        <v>1</v>
      </c>
      <c r="C4" s="7"/>
    </row>
    <row r="5" spans="1:3" ht="17">
      <c r="A5" s="6"/>
      <c r="B5" s="2"/>
      <c r="C5" s="7"/>
    </row>
    <row r="6" spans="1:3" ht="17">
      <c r="A6" s="6"/>
      <c r="B6" s="2" t="s">
        <v>2</v>
      </c>
      <c r="C6" s="7">
        <v>90000</v>
      </c>
    </row>
    <row r="7" spans="1:3" ht="17">
      <c r="A7" s="6"/>
      <c r="B7" s="2" t="s">
        <v>3</v>
      </c>
      <c r="C7" s="7">
        <v>400000</v>
      </c>
    </row>
    <row r="8" spans="1:3" ht="17">
      <c r="A8" s="6"/>
      <c r="B8" s="2" t="s">
        <v>4</v>
      </c>
      <c r="C8" s="7">
        <v>100000</v>
      </c>
    </row>
    <row r="9" spans="1:3" ht="17">
      <c r="A9" s="6"/>
      <c r="B9" s="2" t="s">
        <v>5</v>
      </c>
      <c r="C9" s="7">
        <v>20000</v>
      </c>
    </row>
    <row r="10" spans="1:3" ht="17">
      <c r="A10" s="6"/>
      <c r="B10" s="2" t="s">
        <v>6</v>
      </c>
      <c r="C10" s="7">
        <v>100000</v>
      </c>
    </row>
    <row r="11" spans="1:3" ht="17">
      <c r="A11" s="6"/>
      <c r="B11" s="2" t="s">
        <v>7</v>
      </c>
      <c r="C11" s="7">
        <v>230000</v>
      </c>
    </row>
    <row r="12" spans="1:3" ht="17">
      <c r="A12" s="6"/>
      <c r="B12" s="2" t="s">
        <v>8</v>
      </c>
      <c r="C12" s="7">
        <v>400000</v>
      </c>
    </row>
    <row r="13" spans="1:3" ht="17">
      <c r="A13" s="6"/>
      <c r="B13" s="2"/>
      <c r="C13" s="7"/>
    </row>
    <row r="14" spans="1:3" ht="17">
      <c r="A14" s="6"/>
      <c r="B14" s="5" t="s">
        <v>9</v>
      </c>
      <c r="C14" s="7">
        <f>SUM(C4:C13)</f>
        <v>1340000</v>
      </c>
    </row>
    <row r="15" spans="1:3" ht="17">
      <c r="A15" s="6"/>
      <c r="B15" s="6"/>
      <c r="C15" s="7"/>
    </row>
    <row r="16" spans="1:3" ht="17">
      <c r="A16" s="6"/>
      <c r="B16" s="3" t="s">
        <v>10</v>
      </c>
      <c r="C16" s="7"/>
    </row>
    <row r="17" spans="1:3" ht="17">
      <c r="A17" s="6"/>
      <c r="B17" s="2" t="s">
        <v>11</v>
      </c>
      <c r="C17" s="7">
        <v>200000</v>
      </c>
    </row>
    <row r="18" spans="1:3" ht="17">
      <c r="A18" s="6"/>
      <c r="B18" s="2" t="s">
        <v>72</v>
      </c>
      <c r="C18" s="7">
        <v>200000</v>
      </c>
    </row>
    <row r="19" spans="1:3" ht="17">
      <c r="A19" s="6"/>
      <c r="B19" s="2" t="s">
        <v>73</v>
      </c>
      <c r="C19" s="7">
        <v>0</v>
      </c>
    </row>
    <row r="20" spans="1:3" ht="17">
      <c r="A20" s="6"/>
      <c r="B20" s="2" t="s">
        <v>12</v>
      </c>
      <c r="C20" s="7">
        <v>200000</v>
      </c>
    </row>
    <row r="21" spans="1:3" ht="17">
      <c r="A21" s="6"/>
      <c r="B21" s="2" t="s">
        <v>13</v>
      </c>
      <c r="C21" s="7">
        <v>210000</v>
      </c>
    </row>
    <row r="22" spans="1:3" ht="17">
      <c r="A22" s="6"/>
      <c r="B22" s="2" t="s">
        <v>14</v>
      </c>
      <c r="C22" s="7">
        <v>0</v>
      </c>
    </row>
    <row r="23" spans="1:3" ht="17">
      <c r="A23" s="6"/>
      <c r="B23" s="2" t="s">
        <v>75</v>
      </c>
      <c r="C23" s="7">
        <v>0</v>
      </c>
    </row>
    <row r="24" spans="1:3" ht="17">
      <c r="A24" s="6"/>
      <c r="B24" s="2" t="s">
        <v>74</v>
      </c>
      <c r="C24" s="7">
        <v>100000</v>
      </c>
    </row>
    <row r="25" spans="1:3" ht="17">
      <c r="A25" s="6"/>
      <c r="B25" s="2" t="s">
        <v>15</v>
      </c>
      <c r="C25" s="7">
        <v>60000</v>
      </c>
    </row>
    <row r="26" spans="1:3" ht="17">
      <c r="A26" s="6"/>
      <c r="B26" s="2" t="s">
        <v>16</v>
      </c>
      <c r="C26" s="7">
        <v>45000</v>
      </c>
    </row>
    <row r="27" spans="1:3" ht="17">
      <c r="A27" s="6"/>
      <c r="B27" s="2" t="s">
        <v>17</v>
      </c>
      <c r="C27" s="7">
        <v>10000</v>
      </c>
    </row>
    <row r="28" spans="1:3" ht="17">
      <c r="A28" s="6"/>
      <c r="B28" s="2"/>
      <c r="C28" s="7"/>
    </row>
    <row r="29" spans="1:3" ht="17">
      <c r="A29" s="6"/>
      <c r="B29" s="2" t="s">
        <v>18</v>
      </c>
      <c r="C29" s="7">
        <f>SUM(C17:C28)</f>
        <v>1025000</v>
      </c>
    </row>
    <row r="30" spans="1:3" ht="17">
      <c r="A30" s="6"/>
      <c r="B30" s="2"/>
      <c r="C30" s="7"/>
    </row>
    <row r="31" spans="1:3" ht="17">
      <c r="A31" s="6"/>
      <c r="B31" s="5" t="s">
        <v>19</v>
      </c>
      <c r="C31" s="7">
        <f>SUM(C29+C14)</f>
        <v>2365000</v>
      </c>
    </row>
    <row r="32" spans="1:3" ht="17">
      <c r="A32" s="6"/>
      <c r="B32" s="8"/>
      <c r="C32" s="7"/>
    </row>
    <row r="33" spans="1:3" ht="17">
      <c r="A33" s="6"/>
      <c r="B33" s="3" t="s">
        <v>20</v>
      </c>
      <c r="C33" s="7"/>
    </row>
    <row r="34" spans="1:3" ht="17">
      <c r="A34" s="6"/>
      <c r="B34" s="2"/>
      <c r="C34" s="7"/>
    </row>
    <row r="35" spans="1:3" ht="17">
      <c r="A35" s="6"/>
      <c r="B35" s="2" t="s">
        <v>21</v>
      </c>
      <c r="C35" s="7"/>
    </row>
    <row r="36" spans="1:3" ht="17">
      <c r="A36" s="6"/>
      <c r="B36" s="2" t="s">
        <v>22</v>
      </c>
      <c r="C36" s="7">
        <v>290000</v>
      </c>
    </row>
    <row r="37" spans="1:3" ht="17">
      <c r="A37" s="6"/>
      <c r="B37" s="2" t="s">
        <v>23</v>
      </c>
      <c r="C37" s="7">
        <v>110000</v>
      </c>
    </row>
    <row r="38" spans="1:3" ht="17">
      <c r="A38" s="6"/>
      <c r="B38" s="2" t="s">
        <v>24</v>
      </c>
      <c r="C38" s="7">
        <v>50000</v>
      </c>
    </row>
    <row r="39" spans="1:3" ht="17">
      <c r="A39" s="6"/>
      <c r="B39" s="2" t="s">
        <v>25</v>
      </c>
      <c r="C39" s="7">
        <v>40000</v>
      </c>
    </row>
    <row r="40" spans="1:3" ht="17">
      <c r="A40" s="6"/>
      <c r="B40" s="2" t="s">
        <v>26</v>
      </c>
      <c r="C40" s="7">
        <v>130000</v>
      </c>
    </row>
    <row r="41" spans="1:3" ht="17">
      <c r="A41" s="6"/>
      <c r="B41" s="2" t="s">
        <v>80</v>
      </c>
      <c r="C41" s="7">
        <v>0</v>
      </c>
    </row>
    <row r="42" spans="1:3" ht="17">
      <c r="A42" s="6"/>
      <c r="B42" s="2" t="s">
        <v>79</v>
      </c>
      <c r="C42" s="7">
        <v>0</v>
      </c>
    </row>
    <row r="43" spans="1:3" ht="17">
      <c r="A43" s="6"/>
      <c r="B43" s="2" t="s">
        <v>76</v>
      </c>
      <c r="C43" s="7">
        <v>20000</v>
      </c>
    </row>
    <row r="44" spans="1:3" ht="17">
      <c r="A44" s="6"/>
      <c r="B44" s="2" t="s">
        <v>27</v>
      </c>
      <c r="C44" s="7">
        <v>5000</v>
      </c>
    </row>
    <row r="45" spans="1:3" ht="17">
      <c r="A45" s="6"/>
      <c r="B45" s="2" t="s">
        <v>28</v>
      </c>
      <c r="C45" s="7">
        <v>5000</v>
      </c>
    </row>
    <row r="46" spans="1:3" ht="17">
      <c r="A46" s="6"/>
      <c r="B46" s="2" t="s">
        <v>77</v>
      </c>
      <c r="C46" s="7">
        <v>20000</v>
      </c>
    </row>
    <row r="47" spans="1:3" ht="17">
      <c r="A47" s="6"/>
      <c r="B47" s="2" t="s">
        <v>78</v>
      </c>
      <c r="C47" s="7">
        <v>0</v>
      </c>
    </row>
    <row r="48" spans="1:3" ht="17">
      <c r="A48" s="6"/>
      <c r="B48" s="2"/>
      <c r="C48" s="7"/>
    </row>
    <row r="49" spans="1:3" ht="17">
      <c r="A49" s="6"/>
      <c r="B49" s="5" t="s">
        <v>29</v>
      </c>
      <c r="C49" s="7">
        <f>SUM(C36:C48)</f>
        <v>670000</v>
      </c>
    </row>
    <row r="50" spans="1:3" ht="17">
      <c r="A50" s="6"/>
      <c r="B50" s="6"/>
      <c r="C50" s="7"/>
    </row>
    <row r="51" spans="1:3" ht="17">
      <c r="A51" s="6"/>
      <c r="B51" s="4" t="s">
        <v>30</v>
      </c>
      <c r="C51" s="7"/>
    </row>
    <row r="52" spans="1:3" ht="17">
      <c r="A52" s="6"/>
      <c r="B52" s="2" t="s">
        <v>31</v>
      </c>
      <c r="C52" s="7">
        <v>125000</v>
      </c>
    </row>
    <row r="53" spans="1:3" ht="17">
      <c r="A53" s="6"/>
      <c r="B53" s="2"/>
      <c r="C53" s="7"/>
    </row>
    <row r="54" spans="1:3" ht="17">
      <c r="A54" s="6"/>
      <c r="B54" s="2" t="s">
        <v>71</v>
      </c>
      <c r="C54" s="7">
        <v>0</v>
      </c>
    </row>
    <row r="55" spans="1:3" ht="17">
      <c r="A55" s="6"/>
      <c r="B55" s="2"/>
      <c r="C55" s="7">
        <v>0</v>
      </c>
    </row>
    <row r="56" spans="1:3" ht="17">
      <c r="A56" s="6"/>
      <c r="B56" s="9" t="s">
        <v>32</v>
      </c>
      <c r="C56" s="7">
        <f>SUM(C51:C55)</f>
        <v>125000</v>
      </c>
    </row>
    <row r="57" spans="1:3" ht="17">
      <c r="A57" s="6"/>
      <c r="B57" s="6"/>
      <c r="C57" s="7"/>
    </row>
    <row r="58" spans="1:3" ht="17">
      <c r="A58" s="6"/>
      <c r="B58" s="4" t="s">
        <v>33</v>
      </c>
      <c r="C58" s="7"/>
    </row>
    <row r="59" spans="1:3" ht="17">
      <c r="A59" s="6"/>
      <c r="B59" s="2" t="s">
        <v>34</v>
      </c>
      <c r="C59" s="7">
        <v>0</v>
      </c>
    </row>
    <row r="60" spans="1:3" ht="17">
      <c r="A60" s="6"/>
      <c r="B60" s="2" t="s">
        <v>35</v>
      </c>
      <c r="C60" s="7">
        <v>10000</v>
      </c>
    </row>
    <row r="61" spans="1:3" ht="17">
      <c r="A61" s="6"/>
      <c r="B61" s="2" t="s">
        <v>36</v>
      </c>
      <c r="C61" s="7">
        <v>10000</v>
      </c>
    </row>
    <row r="62" spans="1:3" ht="17">
      <c r="A62" s="6"/>
      <c r="B62" s="11" t="s">
        <v>82</v>
      </c>
      <c r="C62" s="7">
        <v>0</v>
      </c>
    </row>
    <row r="63" spans="1:3" ht="17">
      <c r="A63" s="6"/>
      <c r="B63" s="2" t="s">
        <v>81</v>
      </c>
      <c r="C63" s="7">
        <v>0</v>
      </c>
    </row>
    <row r="64" spans="1:3" ht="17">
      <c r="A64" s="6"/>
      <c r="B64" s="2" t="s">
        <v>84</v>
      </c>
      <c r="C64" s="7">
        <v>30000</v>
      </c>
    </row>
    <row r="65" spans="1:3" ht="17">
      <c r="A65" s="6"/>
      <c r="B65" s="2" t="s">
        <v>37</v>
      </c>
      <c r="C65" s="7">
        <v>0</v>
      </c>
    </row>
    <row r="66" spans="1:3" ht="17">
      <c r="A66" s="6"/>
      <c r="B66" s="2" t="s">
        <v>55</v>
      </c>
      <c r="C66" s="7">
        <v>0</v>
      </c>
    </row>
    <row r="67" spans="1:3" ht="17">
      <c r="A67" s="6"/>
      <c r="B67" s="2" t="s">
        <v>57</v>
      </c>
      <c r="C67" s="7">
        <v>5000</v>
      </c>
    </row>
    <row r="68" spans="1:3" ht="17">
      <c r="A68" s="6"/>
      <c r="B68" s="2" t="s">
        <v>56</v>
      </c>
      <c r="C68" s="7">
        <v>75000</v>
      </c>
    </row>
    <row r="69" spans="1:3" ht="17">
      <c r="A69" s="6"/>
      <c r="B69" s="2" t="s">
        <v>38</v>
      </c>
      <c r="C69" s="7">
        <v>0</v>
      </c>
    </row>
    <row r="70" spans="1:3" ht="17">
      <c r="A70" s="6"/>
      <c r="B70" s="2" t="s">
        <v>39</v>
      </c>
      <c r="C70" s="7">
        <v>2000</v>
      </c>
    </row>
    <row r="71" spans="1:3" ht="17">
      <c r="A71" s="6"/>
      <c r="B71" s="2" t="s">
        <v>40</v>
      </c>
      <c r="C71" s="7">
        <v>15000</v>
      </c>
    </row>
    <row r="72" spans="1:3" ht="17">
      <c r="A72" s="6"/>
      <c r="B72" s="2" t="s">
        <v>41</v>
      </c>
      <c r="C72" s="7">
        <v>100000</v>
      </c>
    </row>
    <row r="73" spans="1:3" ht="17">
      <c r="A73" s="6"/>
      <c r="B73" s="2" t="s">
        <v>42</v>
      </c>
      <c r="C73" s="7">
        <v>100000</v>
      </c>
    </row>
    <row r="74" spans="1:3" ht="17">
      <c r="A74" s="6"/>
      <c r="B74" s="2" t="s">
        <v>58</v>
      </c>
      <c r="C74" s="7">
        <v>30000</v>
      </c>
    </row>
    <row r="75" spans="1:3" ht="17">
      <c r="A75" s="6"/>
      <c r="B75" s="2" t="s">
        <v>59</v>
      </c>
      <c r="C75" s="7">
        <v>100000</v>
      </c>
    </row>
    <row r="76" spans="1:3" ht="17">
      <c r="A76" s="6"/>
      <c r="B76" s="2" t="s">
        <v>43</v>
      </c>
      <c r="C76" s="7">
        <v>300000</v>
      </c>
    </row>
    <row r="77" spans="1:3" ht="17">
      <c r="A77" s="6"/>
      <c r="B77" s="2" t="s">
        <v>44</v>
      </c>
      <c r="C77" s="7">
        <v>100000</v>
      </c>
    </row>
    <row r="78" spans="1:3" ht="17">
      <c r="A78" s="6"/>
      <c r="B78" s="2" t="s">
        <v>45</v>
      </c>
      <c r="C78" s="7">
        <v>120000</v>
      </c>
    </row>
    <row r="79" spans="1:3" ht="19" customHeight="1">
      <c r="A79" s="6"/>
      <c r="B79" s="2" t="s">
        <v>60</v>
      </c>
      <c r="C79" s="7">
        <v>40000</v>
      </c>
    </row>
    <row r="80" spans="1:3" ht="19" customHeight="1">
      <c r="A80" s="6"/>
      <c r="B80" s="2" t="s">
        <v>61</v>
      </c>
      <c r="C80" s="7">
        <v>10000</v>
      </c>
    </row>
    <row r="81" spans="1:3" ht="17">
      <c r="A81" s="6"/>
      <c r="B81" s="2" t="s">
        <v>46</v>
      </c>
      <c r="C81" s="7">
        <v>2000</v>
      </c>
    </row>
    <row r="82" spans="1:3" ht="17">
      <c r="A82" s="6"/>
      <c r="B82" s="2" t="s">
        <v>65</v>
      </c>
      <c r="C82" s="7">
        <v>300000</v>
      </c>
    </row>
    <row r="83" spans="1:3" ht="17">
      <c r="A83" s="6"/>
      <c r="B83" s="2" t="s">
        <v>62</v>
      </c>
      <c r="C83" s="7">
        <v>0</v>
      </c>
    </row>
    <row r="84" spans="1:3" ht="17">
      <c r="A84" s="6"/>
      <c r="B84" s="2" t="s">
        <v>63</v>
      </c>
      <c r="C84" s="7">
        <v>200000</v>
      </c>
    </row>
    <row r="85" spans="1:3" ht="17">
      <c r="A85" s="6"/>
      <c r="B85" s="2" t="s">
        <v>64</v>
      </c>
      <c r="C85" s="7">
        <v>0</v>
      </c>
    </row>
    <row r="86" spans="1:3" ht="17">
      <c r="A86" s="6"/>
      <c r="B86" s="2" t="s">
        <v>66</v>
      </c>
      <c r="C86" s="7">
        <v>30000</v>
      </c>
    </row>
    <row r="87" spans="1:3" ht="17">
      <c r="A87" s="6"/>
      <c r="B87" s="2" t="s">
        <v>69</v>
      </c>
      <c r="C87" s="7">
        <v>0</v>
      </c>
    </row>
    <row r="88" spans="1:3" ht="17">
      <c r="A88" s="6"/>
      <c r="B88" s="2" t="s">
        <v>67</v>
      </c>
      <c r="C88" s="7">
        <v>10000</v>
      </c>
    </row>
    <row r="89" spans="1:3" ht="17">
      <c r="A89" s="6"/>
      <c r="B89" s="2" t="s">
        <v>68</v>
      </c>
      <c r="C89" s="7">
        <v>0</v>
      </c>
    </row>
    <row r="90" spans="1:3" ht="17">
      <c r="A90" s="6"/>
      <c r="B90" s="2" t="s">
        <v>70</v>
      </c>
      <c r="C90" s="7">
        <v>5000</v>
      </c>
    </row>
    <row r="91" spans="1:3" ht="17">
      <c r="A91" s="6"/>
      <c r="B91" s="2" t="s">
        <v>47</v>
      </c>
      <c r="C91" s="7">
        <v>0</v>
      </c>
    </row>
    <row r="92" spans="1:3" ht="17">
      <c r="A92" s="6"/>
      <c r="B92" s="2" t="s">
        <v>48</v>
      </c>
      <c r="C92" s="7">
        <v>15000</v>
      </c>
    </row>
    <row r="93" spans="1:3" ht="17">
      <c r="A93" s="6"/>
      <c r="B93" s="2" t="s">
        <v>49</v>
      </c>
      <c r="C93" s="7">
        <v>0</v>
      </c>
    </row>
    <row r="94" spans="1:3" ht="17">
      <c r="A94" s="6"/>
      <c r="B94" s="2" t="s">
        <v>50</v>
      </c>
      <c r="C94" s="7">
        <v>20000</v>
      </c>
    </row>
    <row r="95" spans="1:3" ht="17">
      <c r="A95" s="6"/>
      <c r="B95" s="2" t="s">
        <v>51</v>
      </c>
      <c r="C95" s="7">
        <v>-100000</v>
      </c>
    </row>
    <row r="96" spans="1:3" ht="17">
      <c r="A96" s="6"/>
      <c r="B96" s="2"/>
      <c r="C96" s="10"/>
    </row>
    <row r="97" spans="1:3" ht="17">
      <c r="A97" s="6"/>
      <c r="B97" s="7" t="s">
        <v>52</v>
      </c>
      <c r="C97" s="7">
        <f>SUM(C58:C96)</f>
        <v>1529000</v>
      </c>
    </row>
    <row r="98" spans="1:3" ht="17">
      <c r="A98" s="6"/>
      <c r="B98" s="1"/>
      <c r="C98" s="7"/>
    </row>
    <row r="99" spans="1:3" ht="17">
      <c r="A99" s="6"/>
      <c r="B99" s="7" t="s">
        <v>53</v>
      </c>
      <c r="C99" s="7">
        <f>SUM(C97+C56+C49)</f>
        <v>2324000</v>
      </c>
    </row>
    <row r="100" spans="1:3" ht="17">
      <c r="A100" s="6"/>
      <c r="B100" s="7" t="s">
        <v>54</v>
      </c>
      <c r="C100" s="7">
        <f>SUM(SUM(C31-C99))</f>
        <v>41000</v>
      </c>
    </row>
    <row r="101" spans="1:3" ht="17">
      <c r="A101" s="6"/>
      <c r="B101" s="6"/>
    </row>
    <row r="102" spans="1:3" ht="17">
      <c r="A102" s="6"/>
      <c r="C102" s="6"/>
    </row>
    <row r="103" spans="1:3" ht="17">
      <c r="A103" s="6"/>
      <c r="C103" s="6"/>
    </row>
  </sheetData>
  <phoneticPr fontId="1" type="noConversion"/>
  <pageMargins left="0.78740157499999996" right="0.78740157499999996" top="1" bottom="1" header="0.5" footer="0.5"/>
  <pageSetup paperSize="9" scale="80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Mobil</dc:creator>
  <cp:lastModifiedBy>Jarle Hansen</cp:lastModifiedBy>
  <cp:lastPrinted>2016-04-21T09:51:11Z</cp:lastPrinted>
  <dcterms:created xsi:type="dcterms:W3CDTF">2016-02-24T14:48:58Z</dcterms:created>
  <dcterms:modified xsi:type="dcterms:W3CDTF">2017-03-09T11:12:03Z</dcterms:modified>
</cp:coreProperties>
</file>